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8620" yWindow="1680" windowWidth="22240" windowHeight="13360"/>
  </bookViews>
  <sheets>
    <sheet name="Feuil1" sheetId="1" r:id="rId1"/>
  </sheets>
  <definedNames>
    <definedName name="Lo_P2">Feuil1!$C$2:$H$2</definedName>
    <definedName name="LP_P2">Feuil1!$C$3</definedName>
    <definedName name="_xlnm.Print_Area">Feuil1!$A$18:$H$34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17" i="1"/>
  <c r="D17"/>
  <c r="E17"/>
  <c r="F17"/>
  <c r="G17"/>
  <c r="H17"/>
  <c r="I17"/>
  <c r="J17"/>
  <c r="K17"/>
  <c r="L17"/>
  <c r="M17"/>
  <c r="N17"/>
  <c r="O17"/>
  <c r="G34"/>
  <c r="D34"/>
  <c r="H34"/>
  <c r="F34"/>
  <c r="E34"/>
  <c r="C34"/>
  <c r="G33"/>
  <c r="D33"/>
  <c r="H33"/>
  <c r="F33"/>
  <c r="E33"/>
  <c r="C33"/>
  <c r="G32"/>
  <c r="D32"/>
  <c r="H32"/>
  <c r="F32"/>
  <c r="E32"/>
  <c r="C32"/>
  <c r="G31"/>
  <c r="D31"/>
  <c r="H31"/>
  <c r="F31"/>
  <c r="E31"/>
  <c r="C31"/>
  <c r="C13"/>
  <c r="D13"/>
  <c r="E13"/>
  <c r="F13"/>
  <c r="G13"/>
  <c r="H13"/>
  <c r="I13"/>
  <c r="J13"/>
  <c r="K13"/>
  <c r="L13"/>
  <c r="M13"/>
  <c r="N13"/>
  <c r="O13"/>
  <c r="P13"/>
  <c r="Q13"/>
  <c r="R13"/>
  <c r="S13"/>
  <c r="G30"/>
  <c r="D30"/>
  <c r="H30"/>
  <c r="F30"/>
  <c r="E30"/>
  <c r="C30"/>
  <c r="G29"/>
  <c r="D29"/>
  <c r="H29"/>
  <c r="F29"/>
  <c r="E29"/>
  <c r="C29"/>
  <c r="G28"/>
  <c r="D28"/>
  <c r="H28"/>
  <c r="F28"/>
  <c r="E28"/>
  <c r="C28"/>
  <c r="G27"/>
  <c r="D27"/>
  <c r="H27"/>
  <c r="F27"/>
  <c r="E27"/>
  <c r="C27"/>
  <c r="C9"/>
  <c r="D9"/>
  <c r="E9"/>
  <c r="F9"/>
  <c r="G9"/>
  <c r="H9"/>
  <c r="I9"/>
  <c r="J9"/>
  <c r="K9"/>
  <c r="L9"/>
  <c r="M9"/>
  <c r="N9"/>
  <c r="O9"/>
  <c r="G26"/>
  <c r="D26"/>
  <c r="H26"/>
  <c r="F26"/>
  <c r="E26"/>
  <c r="C26"/>
  <c r="G25"/>
  <c r="D25"/>
  <c r="H25"/>
  <c r="F25"/>
  <c r="E25"/>
  <c r="C25"/>
  <c r="G24"/>
  <c r="D24"/>
  <c r="H24"/>
  <c r="F24"/>
  <c r="E24"/>
  <c r="C24"/>
  <c r="G23"/>
  <c r="D23"/>
  <c r="H23"/>
  <c r="F23"/>
  <c r="E23"/>
  <c r="C23"/>
  <c r="C5"/>
  <c r="D5"/>
  <c r="E5"/>
  <c r="F5"/>
  <c r="G5"/>
  <c r="H5"/>
  <c r="I5"/>
  <c r="J5"/>
  <c r="G22"/>
  <c r="D22"/>
  <c r="H22"/>
  <c r="F22"/>
  <c r="E22"/>
  <c r="C22"/>
  <c r="G21"/>
  <c r="D21"/>
  <c r="H21"/>
  <c r="F21"/>
  <c r="E21"/>
  <c r="C21"/>
  <c r="G20"/>
  <c r="D20"/>
  <c r="H20"/>
  <c r="F20"/>
  <c r="E20"/>
  <c r="C20"/>
  <c r="G19"/>
  <c r="D19"/>
  <c r="H19"/>
  <c r="F19"/>
  <c r="E19"/>
  <c r="C19"/>
</calcChain>
</file>

<file path=xl/sharedStrings.xml><?xml version="1.0" encoding="utf-8"?>
<sst xmlns="http://schemas.openxmlformats.org/spreadsheetml/2006/main" count="46" uniqueCount="18">
  <si>
    <t>LO</t>
  </si>
  <si>
    <t>P2</t>
  </si>
  <si>
    <t>LP</t>
  </si>
  <si>
    <t>lo</t>
  </si>
  <si>
    <t>IP</t>
  </si>
  <si>
    <t>P3 P4</t>
  </si>
  <si>
    <t>Lo</t>
  </si>
  <si>
    <t>M1 M2</t>
  </si>
  <si>
    <t>L miht</t>
  </si>
  <si>
    <t>M3</t>
  </si>
  <si>
    <t>l miht</t>
  </si>
  <si>
    <t>n</t>
  </si>
  <si>
    <t>x</t>
  </si>
  <si>
    <t>min</t>
  </si>
  <si>
    <t>max</t>
  </si>
  <si>
    <t>s</t>
  </si>
  <si>
    <t>v</t>
  </si>
  <si>
    <t>Lp</t>
  </si>
</sst>
</file>

<file path=xl/styles.xml><?xml version="1.0" encoding="utf-8"?>
<styleSheet xmlns="http://schemas.openxmlformats.org/spreadsheetml/2006/main">
  <numFmts count="5">
    <numFmt numFmtId="168" formatCode="_-* #,##0&quot; F&quot;_-;\-* #,##0&quot; F&quot;_-;_-* &quot;-&quot;&quot; F&quot;_-;_-@_-"/>
    <numFmt numFmtId="169" formatCode="_-* #,##0_ _F_-;\-* #,##0_ _F_-;_-* &quot;-&quot;_ _F_-;_-@_-"/>
    <numFmt numFmtId="170" formatCode="_-* #,##0.00&quot; F&quot;_-;\-* #,##0.00&quot; F&quot;_-;_-* &quot;-&quot;??&quot; F&quot;_-;_-@_-"/>
    <numFmt numFmtId="171" formatCode="_-* #,##0.00_ _F_-;\-* #,##0.00_ _F_-;_-* &quot;-&quot;??_ _F_-;_-@_-"/>
    <numFmt numFmtId="181" formatCode="0.0"/>
  </numFmts>
  <fonts count="2">
    <font>
      <sz val="9"/>
      <name val="Geneva"/>
    </font>
    <font>
      <sz val="8"/>
      <name val="Times New Roman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7" xfId="0" applyBorder="1"/>
    <xf numFmtId="0" fontId="0" fillId="0" borderId="4" xfId="0" applyBorder="1"/>
    <xf numFmtId="0" fontId="0" fillId="0" borderId="1" xfId="0" applyBorder="1"/>
    <xf numFmtId="0" fontId="0" fillId="0" borderId="2" xfId="0" applyBorder="1"/>
    <xf numFmtId="0" fontId="0" fillId="0" borderId="4" xfId="0" applyBorder="1" applyAlignment="1">
      <alignment horizontal="center"/>
    </xf>
    <xf numFmtId="0" fontId="0" fillId="0" borderId="6" xfId="0" applyBorder="1"/>
    <xf numFmtId="181" fontId="0" fillId="0" borderId="7" xfId="0" applyNumberFormat="1" applyBorder="1"/>
    <xf numFmtId="2" fontId="0" fillId="0" borderId="5" xfId="0" applyNumberFormat="1" applyBorder="1"/>
    <xf numFmtId="0" fontId="0" fillId="0" borderId="7" xfId="0" applyBorder="1" applyAlignment="1">
      <alignment horizontal="center"/>
    </xf>
    <xf numFmtId="2" fontId="0" fillId="0" borderId="7" xfId="0" applyNumberFormat="1" applyBorder="1"/>
    <xf numFmtId="2" fontId="0" fillId="0" borderId="8" xfId="0" applyNumberFormat="1" applyBorder="1"/>
    <xf numFmtId="0" fontId="0" fillId="0" borderId="0" xfId="0" applyBorder="1" applyAlignment="1">
      <alignment horizontal="center" vertical="top"/>
    </xf>
    <xf numFmtId="0" fontId="0" fillId="0" borderId="0" xfId="0" applyBorder="1"/>
    <xf numFmtId="0" fontId="0" fillId="0" borderId="0" xfId="0" applyBorder="1" applyAlignment="1">
      <alignment horizontal="center"/>
    </xf>
    <xf numFmtId="181" fontId="0" fillId="0" borderId="0" xfId="0" applyNumberFormat="1" applyBorder="1"/>
    <xf numFmtId="2" fontId="0" fillId="0" borderId="0" xfId="0" applyNumberForma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S34"/>
  <sheetViews>
    <sheetView tabSelected="1" workbookViewId="0">
      <selection activeCell="D37" sqref="D37"/>
    </sheetView>
  </sheetViews>
  <sheetFormatPr baseColWidth="10" defaultColWidth="10.83203125" defaultRowHeight="13"/>
  <cols>
    <col min="1" max="1" width="10.83203125" style="13"/>
    <col min="2" max="2" width="4.83203125" style="13" customWidth="1"/>
    <col min="3" max="16384" width="10.83203125" style="13"/>
  </cols>
  <sheetData>
    <row r="1" spans="1:19" s="12" customFormat="1"/>
    <row r="2" spans="1:19">
      <c r="B2" s="13" t="s">
        <v>0</v>
      </c>
    </row>
    <row r="3" spans="1:19">
      <c r="A3" s="14" t="s">
        <v>1</v>
      </c>
      <c r="B3" s="13" t="s">
        <v>2</v>
      </c>
      <c r="C3" s="13">
        <v>6</v>
      </c>
      <c r="D3" s="13">
        <v>6</v>
      </c>
    </row>
    <row r="4" spans="1:19">
      <c r="B4" s="13" t="s">
        <v>3</v>
      </c>
      <c r="C4" s="13">
        <v>22</v>
      </c>
      <c r="D4" s="13">
        <v>21</v>
      </c>
    </row>
    <row r="5" spans="1:19">
      <c r="B5" s="13" t="s">
        <v>4</v>
      </c>
      <c r="C5" s="15" t="str">
        <f t="shared" ref="C5:J5" si="0">IF(OR(C2=0,C3=0)," ",C3*100/C2)</f>
        <v xml:space="preserve"> </v>
      </c>
      <c r="D5" s="15" t="str">
        <f t="shared" si="0"/>
        <v xml:space="preserve"> </v>
      </c>
      <c r="E5" s="15" t="str">
        <f t="shared" si="0"/>
        <v xml:space="preserve"> </v>
      </c>
      <c r="F5" s="15" t="str">
        <f t="shared" si="0"/>
        <v xml:space="preserve"> </v>
      </c>
      <c r="G5" s="15" t="str">
        <f t="shared" si="0"/>
        <v xml:space="preserve"> </v>
      </c>
      <c r="H5" s="15" t="str">
        <f t="shared" si="0"/>
        <v xml:space="preserve"> </v>
      </c>
      <c r="I5" s="15" t="str">
        <f t="shared" si="0"/>
        <v xml:space="preserve"> </v>
      </c>
      <c r="J5" s="15" t="str">
        <f t="shared" si="0"/>
        <v xml:space="preserve"> </v>
      </c>
    </row>
    <row r="6" spans="1:19">
      <c r="B6" s="13" t="s">
        <v>0</v>
      </c>
      <c r="C6" s="13">
        <v>23</v>
      </c>
      <c r="D6" s="13">
        <v>24</v>
      </c>
      <c r="E6" s="13">
        <v>22</v>
      </c>
      <c r="F6" s="13">
        <v>23.5</v>
      </c>
      <c r="G6" s="13">
        <v>24</v>
      </c>
      <c r="H6" s="13">
        <v>22.2</v>
      </c>
      <c r="I6" s="13">
        <v>25</v>
      </c>
    </row>
    <row r="7" spans="1:19">
      <c r="A7" s="14" t="s">
        <v>5</v>
      </c>
      <c r="B7" s="13" t="s">
        <v>2</v>
      </c>
      <c r="C7" s="13">
        <v>6.7</v>
      </c>
      <c r="D7" s="13">
        <v>7.2</v>
      </c>
      <c r="E7" s="13">
        <v>6.8</v>
      </c>
      <c r="F7" s="13">
        <v>8.8000000000000007</v>
      </c>
      <c r="G7" s="13">
        <v>8</v>
      </c>
      <c r="H7" s="13">
        <v>7</v>
      </c>
      <c r="I7" s="13">
        <v>7.7</v>
      </c>
    </row>
    <row r="8" spans="1:19">
      <c r="B8" s="13" t="s">
        <v>3</v>
      </c>
      <c r="E8" s="13">
        <v>23.5</v>
      </c>
      <c r="F8" s="13">
        <v>23</v>
      </c>
      <c r="G8" s="13">
        <v>22</v>
      </c>
      <c r="H8" s="13">
        <v>25</v>
      </c>
      <c r="I8" s="13">
        <v>22</v>
      </c>
    </row>
    <row r="9" spans="1:19">
      <c r="B9" s="13" t="s">
        <v>4</v>
      </c>
      <c r="C9" s="15">
        <f t="shared" ref="C9:O9" si="1">IF(OR(C6=0,C7=0)," ",C7*100/C6)</f>
        <v>29.130434782608695</v>
      </c>
      <c r="D9" s="15">
        <f t="shared" si="1"/>
        <v>30</v>
      </c>
      <c r="E9" s="15">
        <f t="shared" si="1"/>
        <v>30.90909090909091</v>
      </c>
      <c r="F9" s="15">
        <f t="shared" si="1"/>
        <v>37.446808510638306</v>
      </c>
      <c r="G9" s="15">
        <f t="shared" si="1"/>
        <v>33.333333333333336</v>
      </c>
      <c r="H9" s="15">
        <f t="shared" si="1"/>
        <v>31.531531531531531</v>
      </c>
      <c r="I9" s="15">
        <f t="shared" si="1"/>
        <v>30.8</v>
      </c>
      <c r="J9" s="15" t="str">
        <f t="shared" si="1"/>
        <v xml:space="preserve"> </v>
      </c>
      <c r="K9" s="15" t="str">
        <f t="shared" si="1"/>
        <v xml:space="preserve"> </v>
      </c>
      <c r="L9" s="15" t="str">
        <f t="shared" si="1"/>
        <v xml:space="preserve"> </v>
      </c>
      <c r="M9" s="15" t="str">
        <f t="shared" si="1"/>
        <v xml:space="preserve"> </v>
      </c>
      <c r="N9" s="15" t="str">
        <f t="shared" si="1"/>
        <v xml:space="preserve"> </v>
      </c>
      <c r="O9" s="15" t="str">
        <f t="shared" si="1"/>
        <v xml:space="preserve"> </v>
      </c>
    </row>
    <row r="10" spans="1:19">
      <c r="B10" s="13" t="s">
        <v>6</v>
      </c>
      <c r="C10" s="13">
        <v>21</v>
      </c>
      <c r="D10" s="13">
        <v>20</v>
      </c>
      <c r="E10" s="13">
        <v>20.2</v>
      </c>
      <c r="F10" s="13">
        <v>21.1</v>
      </c>
      <c r="G10" s="13">
        <v>20</v>
      </c>
      <c r="H10" s="13">
        <v>21</v>
      </c>
      <c r="I10" s="13">
        <v>20</v>
      </c>
      <c r="J10" s="13">
        <v>20</v>
      </c>
      <c r="K10" s="13">
        <v>20.100000000000001</v>
      </c>
      <c r="L10" s="13">
        <v>22</v>
      </c>
      <c r="M10" s="13">
        <v>23</v>
      </c>
      <c r="N10" s="13">
        <v>21</v>
      </c>
      <c r="O10" s="13">
        <v>23</v>
      </c>
      <c r="P10" s="13">
        <v>21</v>
      </c>
      <c r="Q10" s="13">
        <v>23</v>
      </c>
      <c r="R10" s="13">
        <v>22</v>
      </c>
      <c r="S10" s="13">
        <v>22</v>
      </c>
    </row>
    <row r="11" spans="1:19">
      <c r="A11" s="14" t="s">
        <v>7</v>
      </c>
      <c r="B11" s="13" t="s">
        <v>2</v>
      </c>
      <c r="C11" s="13">
        <v>8.5</v>
      </c>
      <c r="D11" s="13">
        <v>6.1</v>
      </c>
      <c r="E11" s="13">
        <v>8.1999999999999993</v>
      </c>
      <c r="F11" s="13">
        <v>8</v>
      </c>
      <c r="G11" s="13">
        <v>8.1</v>
      </c>
      <c r="H11" s="13">
        <v>8</v>
      </c>
      <c r="I11" s="13">
        <v>6.1</v>
      </c>
      <c r="J11" s="13">
        <v>10</v>
      </c>
      <c r="K11" s="13">
        <v>9.1</v>
      </c>
      <c r="L11" s="13">
        <v>9</v>
      </c>
      <c r="M11" s="13">
        <v>11</v>
      </c>
      <c r="N11" s="13">
        <v>9</v>
      </c>
      <c r="O11" s="13">
        <v>10</v>
      </c>
      <c r="P11" s="13">
        <v>7</v>
      </c>
      <c r="Q11" s="13">
        <v>7.8</v>
      </c>
      <c r="R11" s="13">
        <v>8.1</v>
      </c>
      <c r="S11" s="13">
        <v>8.6999999999999993</v>
      </c>
    </row>
    <row r="12" spans="1:19">
      <c r="B12" s="13" t="s">
        <v>3</v>
      </c>
      <c r="C12" s="13">
        <v>21.2</v>
      </c>
      <c r="D12" s="13">
        <v>21.2</v>
      </c>
      <c r="E12" s="13">
        <v>21.7</v>
      </c>
      <c r="F12" s="13">
        <v>22</v>
      </c>
      <c r="G12" s="13">
        <v>21</v>
      </c>
      <c r="I12" s="13">
        <v>21</v>
      </c>
      <c r="J12" s="13">
        <v>20</v>
      </c>
      <c r="K12" s="13">
        <v>19.899999999999999</v>
      </c>
      <c r="L12" s="13">
        <v>22</v>
      </c>
      <c r="M12" s="13">
        <v>23</v>
      </c>
      <c r="N12" s="13">
        <v>22</v>
      </c>
      <c r="O12" s="13">
        <v>23</v>
      </c>
      <c r="P12" s="13">
        <v>21</v>
      </c>
      <c r="Q12" s="13">
        <v>22</v>
      </c>
      <c r="R12" s="13">
        <v>21</v>
      </c>
      <c r="S12" s="13">
        <v>22</v>
      </c>
    </row>
    <row r="13" spans="1:19">
      <c r="B13" s="13" t="s">
        <v>4</v>
      </c>
      <c r="C13" s="15">
        <f t="shared" ref="C13:S13" si="2">IF(OR(C10=0,C11=0)," ",C11*100/C10)</f>
        <v>40.476190476190474</v>
      </c>
      <c r="D13" s="15">
        <f t="shared" si="2"/>
        <v>30.5</v>
      </c>
      <c r="E13" s="15">
        <f t="shared" si="2"/>
        <v>40.594059405940591</v>
      </c>
      <c r="F13" s="15">
        <f t="shared" si="2"/>
        <v>37.914691943127963</v>
      </c>
      <c r="G13" s="15">
        <f t="shared" si="2"/>
        <v>40.5</v>
      </c>
      <c r="H13" s="15">
        <f t="shared" si="2"/>
        <v>38.095238095238095</v>
      </c>
      <c r="I13" s="15">
        <f t="shared" si="2"/>
        <v>30.5</v>
      </c>
      <c r="J13" s="15">
        <f t="shared" si="2"/>
        <v>50</v>
      </c>
      <c r="K13" s="15">
        <f t="shared" si="2"/>
        <v>45.273631840796014</v>
      </c>
      <c r="L13" s="15">
        <f t="shared" si="2"/>
        <v>40.909090909090907</v>
      </c>
      <c r="M13" s="15">
        <f t="shared" si="2"/>
        <v>47.826086956521742</v>
      </c>
      <c r="N13" s="15">
        <f t="shared" si="2"/>
        <v>42.857142857142854</v>
      </c>
      <c r="O13" s="15">
        <f t="shared" si="2"/>
        <v>43.478260869565219</v>
      </c>
      <c r="P13" s="15">
        <f t="shared" si="2"/>
        <v>33.333333333333336</v>
      </c>
      <c r="Q13" s="15">
        <f t="shared" si="2"/>
        <v>33.913043478260867</v>
      </c>
      <c r="R13" s="15">
        <f t="shared" si="2"/>
        <v>36.81818181818182</v>
      </c>
      <c r="S13" s="15">
        <f t="shared" si="2"/>
        <v>39.54545454545454</v>
      </c>
    </row>
    <row r="14" spans="1:19">
      <c r="B14" s="13" t="s">
        <v>8</v>
      </c>
      <c r="C14" s="13">
        <v>22.5</v>
      </c>
      <c r="D14" s="13">
        <v>25</v>
      </c>
      <c r="E14" s="13">
        <v>23</v>
      </c>
      <c r="F14" s="13">
        <v>23</v>
      </c>
      <c r="G14" s="13">
        <v>21</v>
      </c>
    </row>
    <row r="15" spans="1:19">
      <c r="A15" s="14" t="s">
        <v>9</v>
      </c>
      <c r="B15" s="13" t="s">
        <v>2</v>
      </c>
      <c r="C15" s="13">
        <v>10</v>
      </c>
      <c r="D15" s="13">
        <v>8.6999999999999993</v>
      </c>
      <c r="E15" s="13">
        <v>11</v>
      </c>
      <c r="F15" s="13">
        <v>10</v>
      </c>
      <c r="G15" s="13">
        <v>9</v>
      </c>
    </row>
    <row r="16" spans="1:19">
      <c r="B16" s="13" t="s">
        <v>10</v>
      </c>
      <c r="C16" s="13">
        <v>20</v>
      </c>
      <c r="D16" s="13">
        <v>21</v>
      </c>
      <c r="E16" s="13">
        <v>19</v>
      </c>
      <c r="F16" s="13">
        <v>20</v>
      </c>
      <c r="G16" s="13">
        <v>19</v>
      </c>
    </row>
    <row r="17" spans="1:15">
      <c r="B17" s="13" t="s">
        <v>4</v>
      </c>
      <c r="C17" s="15">
        <f t="shared" ref="C17:O17" si="3">IF(OR(C14=0,C15=0)," ",C15*100/C14)</f>
        <v>44.444444444444443</v>
      </c>
      <c r="D17" s="15">
        <f t="shared" si="3"/>
        <v>34.799999999999997</v>
      </c>
      <c r="E17" s="15">
        <f t="shared" si="3"/>
        <v>47.826086956521742</v>
      </c>
      <c r="F17" s="15">
        <f t="shared" si="3"/>
        <v>43.478260869565219</v>
      </c>
      <c r="G17" s="15">
        <f t="shared" si="3"/>
        <v>42.857142857142854</v>
      </c>
      <c r="H17" s="15" t="str">
        <f t="shared" si="3"/>
        <v xml:space="preserve"> </v>
      </c>
      <c r="I17" s="15" t="str">
        <f t="shared" si="3"/>
        <v xml:space="preserve"> </v>
      </c>
      <c r="J17" s="15" t="str">
        <f t="shared" si="3"/>
        <v xml:space="preserve"> </v>
      </c>
      <c r="K17" s="15" t="str">
        <f t="shared" si="3"/>
        <v xml:space="preserve"> </v>
      </c>
      <c r="L17" s="15" t="str">
        <f t="shared" si="3"/>
        <v xml:space="preserve"> </v>
      </c>
      <c r="M17" s="15" t="str">
        <f t="shared" si="3"/>
        <v xml:space="preserve"> </v>
      </c>
      <c r="N17" s="15" t="str">
        <f t="shared" si="3"/>
        <v xml:space="preserve"> </v>
      </c>
      <c r="O17" s="15" t="str">
        <f t="shared" si="3"/>
        <v xml:space="preserve"> </v>
      </c>
    </row>
    <row r="18" spans="1:15">
      <c r="A18" s="3"/>
      <c r="B18" s="4"/>
      <c r="C18" s="17" t="s">
        <v>11</v>
      </c>
      <c r="D18" s="17" t="s">
        <v>12</v>
      </c>
      <c r="E18" s="17" t="s">
        <v>13</v>
      </c>
      <c r="F18" s="17" t="s">
        <v>14</v>
      </c>
      <c r="G18" s="17" t="s">
        <v>15</v>
      </c>
      <c r="H18" s="18" t="s">
        <v>16</v>
      </c>
    </row>
    <row r="19" spans="1:15">
      <c r="A19" s="2"/>
      <c r="B19" s="13" t="s">
        <v>6</v>
      </c>
      <c r="C19" s="14">
        <f>COUNT(C2:J2)</f>
        <v>0</v>
      </c>
      <c r="D19" s="15" t="e">
        <f>AVERAGE(C2:J2)</f>
        <v>#DIV/0!</v>
      </c>
      <c r="E19" s="15">
        <f>MIN(C2:J2)</f>
        <v>0</v>
      </c>
      <c r="F19" s="15">
        <f>MAX(C2:J2)</f>
        <v>0</v>
      </c>
      <c r="G19" s="16" t="e">
        <f>STDEV(C2:J2)</f>
        <v>#DIV/0!</v>
      </c>
      <c r="H19" s="8" t="e">
        <f t="shared" ref="H19:H34" si="4">G19*100/D19</f>
        <v>#DIV/0!</v>
      </c>
    </row>
    <row r="20" spans="1:15">
      <c r="A20" s="5" t="s">
        <v>1</v>
      </c>
      <c r="B20" s="13" t="s">
        <v>2</v>
      </c>
      <c r="C20" s="14">
        <f>COUNT(C3:J3)</f>
        <v>2</v>
      </c>
      <c r="D20" s="15">
        <f>AVERAGE(C3:J3)</f>
        <v>6</v>
      </c>
      <c r="E20" s="15">
        <f>MIN(C3:J3)</f>
        <v>6</v>
      </c>
      <c r="F20" s="15">
        <f>MAX(C3:J3)</f>
        <v>6</v>
      </c>
      <c r="G20" s="16">
        <f>STDEV(C3:J3)</f>
        <v>0</v>
      </c>
      <c r="H20" s="8">
        <f t="shared" si="4"/>
        <v>0</v>
      </c>
    </row>
    <row r="21" spans="1:15">
      <c r="A21" s="2"/>
      <c r="B21" s="13" t="s">
        <v>3</v>
      </c>
      <c r="C21" s="14">
        <f>COUNT(C4:J4)</f>
        <v>2</v>
      </c>
      <c r="D21" s="15">
        <f>AVERAGE(C4:J4)</f>
        <v>21.5</v>
      </c>
      <c r="E21" s="15">
        <f>MIN(C4:J4)</f>
        <v>21</v>
      </c>
      <c r="F21" s="15">
        <f>MAX(C4:J4)</f>
        <v>22</v>
      </c>
      <c r="G21" s="16">
        <f>STDEV(C4:J4)</f>
        <v>0.70710678118654757</v>
      </c>
      <c r="H21" s="8">
        <f t="shared" si="4"/>
        <v>3.2888687497048723</v>
      </c>
    </row>
    <row r="22" spans="1:15">
      <c r="A22" s="2"/>
      <c r="B22" s="13" t="s">
        <v>4</v>
      </c>
      <c r="C22" s="14">
        <f>COUNT(C5:J5)</f>
        <v>0</v>
      </c>
      <c r="D22" s="15" t="e">
        <f>AVERAGE(C5:J5)</f>
        <v>#DIV/0!</v>
      </c>
      <c r="E22" s="15">
        <f>MIN(C5:J5)</f>
        <v>0</v>
      </c>
      <c r="F22" s="15">
        <f>MAX(C5:J5)</f>
        <v>0</v>
      </c>
      <c r="G22" s="16" t="e">
        <f>STDEV(C5:J5)</f>
        <v>#DIV/0!</v>
      </c>
      <c r="H22" s="8" t="e">
        <f t="shared" si="4"/>
        <v>#DIV/0!</v>
      </c>
    </row>
    <row r="23" spans="1:15">
      <c r="A23" s="2"/>
      <c r="B23" s="13" t="s">
        <v>6</v>
      </c>
      <c r="C23" s="14">
        <f>COUNT(C6:O6)</f>
        <v>7</v>
      </c>
      <c r="D23" s="15">
        <f>AVERAGE(C6:O6)</f>
        <v>23.385714285714283</v>
      </c>
      <c r="E23" s="15">
        <f>MIN(C6:O6)</f>
        <v>22</v>
      </c>
      <c r="F23" s="15">
        <f>MAX(C6:O6)</f>
        <v>25</v>
      </c>
      <c r="G23" s="16">
        <f>STDEV(C6:O6)</f>
        <v>1.0683766056165218</v>
      </c>
      <c r="H23" s="8">
        <f t="shared" si="4"/>
        <v>4.5685010625019267</v>
      </c>
    </row>
    <row r="24" spans="1:15">
      <c r="A24" s="5" t="s">
        <v>5</v>
      </c>
      <c r="B24" s="13" t="s">
        <v>2</v>
      </c>
      <c r="C24" s="14">
        <f>COUNT(C7:O7)</f>
        <v>7</v>
      </c>
      <c r="D24" s="15">
        <f>AVERAGE(C7:O7)</f>
        <v>7.4571428571428573</v>
      </c>
      <c r="E24" s="15">
        <f>MIN(C7:O7)</f>
        <v>6.7</v>
      </c>
      <c r="F24" s="15">
        <f>MAX(C7:O7)</f>
        <v>8.8000000000000007</v>
      </c>
      <c r="G24" s="16">
        <f>STDEV(C7:O7)</f>
        <v>0.75687326736855065</v>
      </c>
      <c r="H24" s="8">
        <f t="shared" si="4"/>
        <v>10.149641516436503</v>
      </c>
    </row>
    <row r="25" spans="1:15">
      <c r="A25" s="2"/>
      <c r="B25" s="13" t="s">
        <v>3</v>
      </c>
      <c r="C25" s="14">
        <f>COUNT(C8:O8)</f>
        <v>5</v>
      </c>
      <c r="D25" s="15">
        <f>AVERAGE(C8:O8)</f>
        <v>23.1</v>
      </c>
      <c r="E25" s="15">
        <f>MIN(C8:O8)</f>
        <v>22</v>
      </c>
      <c r="F25" s="15">
        <f>MAX(C8:O8)</f>
        <v>25</v>
      </c>
      <c r="G25" s="16">
        <f>STDEV(C8:O8)</f>
        <v>1.244989959798855</v>
      </c>
      <c r="H25" s="8">
        <f t="shared" si="4"/>
        <v>5.389566925536168</v>
      </c>
    </row>
    <row r="26" spans="1:15">
      <c r="A26" s="2"/>
      <c r="B26" s="13" t="s">
        <v>4</v>
      </c>
      <c r="C26" s="14">
        <f>COUNT(C9:O9)</f>
        <v>7</v>
      </c>
      <c r="D26" s="15">
        <f>AVERAGE(C9:O9)</f>
        <v>31.878742723886113</v>
      </c>
      <c r="E26" s="15">
        <f>MIN(C9:O9)</f>
        <v>29.130434782608695</v>
      </c>
      <c r="F26" s="15">
        <f>MAX(C9:O9)</f>
        <v>37.446808510638306</v>
      </c>
      <c r="G26" s="16">
        <f>STDEV(C9:O9)</f>
        <v>2.7816819650379729</v>
      </c>
      <c r="H26" s="8">
        <f t="shared" si="4"/>
        <v>8.7258208052029396</v>
      </c>
    </row>
    <row r="27" spans="1:15">
      <c r="A27" s="2"/>
      <c r="B27" s="13" t="s">
        <v>6</v>
      </c>
      <c r="C27" s="14">
        <f>COUNT(C10:S10)</f>
        <v>17</v>
      </c>
      <c r="D27" s="15">
        <f>AVERAGE(C10:S10)</f>
        <v>21.2</v>
      </c>
      <c r="E27" s="15">
        <f>MIN(C10:S10)</f>
        <v>20</v>
      </c>
      <c r="F27" s="15">
        <f>MAX(C10:S10)</f>
        <v>23</v>
      </c>
      <c r="G27" s="16">
        <f>STDEV(C10:S10)</f>
        <v>1.1118677978968727</v>
      </c>
      <c r="H27" s="8">
        <f t="shared" si="4"/>
        <v>5.2446594240418527</v>
      </c>
    </row>
    <row r="28" spans="1:15">
      <c r="A28" s="5" t="s">
        <v>7</v>
      </c>
      <c r="B28" s="13" t="s">
        <v>2</v>
      </c>
      <c r="C28" s="14">
        <f>COUNT(C11:S11)</f>
        <v>17</v>
      </c>
      <c r="D28" s="15">
        <f>AVERAGE(C11:S11)</f>
        <v>8.3941176470588221</v>
      </c>
      <c r="E28" s="15">
        <f>MIN(C11:S11)</f>
        <v>6.1</v>
      </c>
      <c r="F28" s="15">
        <f>MAX(C11:S11)</f>
        <v>11</v>
      </c>
      <c r="G28" s="16">
        <f>STDEV(C11:S11)</f>
        <v>1.2900923359566594</v>
      </c>
      <c r="H28" s="8">
        <f t="shared" si="4"/>
        <v>15.369004703057612</v>
      </c>
    </row>
    <row r="29" spans="1:15">
      <c r="A29" s="2"/>
      <c r="B29" s="13" t="s">
        <v>3</v>
      </c>
      <c r="C29" s="14">
        <f>COUNT(C12:S12)</f>
        <v>16</v>
      </c>
      <c r="D29" s="15">
        <f>AVERAGE(C12:S12)</f>
        <v>21.5</v>
      </c>
      <c r="E29" s="15">
        <f>MIN(C12:S12)</f>
        <v>19.899999999999999</v>
      </c>
      <c r="F29" s="15">
        <f>MAX(C12:S12)</f>
        <v>23</v>
      </c>
      <c r="G29" s="16">
        <f>STDEV(C12:S12)</f>
        <v>0.88619034825104948</v>
      </c>
      <c r="H29" s="8">
        <f t="shared" si="4"/>
        <v>4.1218155732606956</v>
      </c>
    </row>
    <row r="30" spans="1:15">
      <c r="A30" s="2"/>
      <c r="B30" s="13" t="s">
        <v>4</v>
      </c>
      <c r="C30" s="14">
        <f>COUNT(C13:S13)</f>
        <v>17</v>
      </c>
      <c r="D30" s="15">
        <f>AVERAGE(C13:S13)</f>
        <v>39.560847442873204</v>
      </c>
      <c r="E30" s="15">
        <f>MIN(C13:S13)</f>
        <v>30.5</v>
      </c>
      <c r="F30" s="15">
        <f>MAX(C13:S13)</f>
        <v>50</v>
      </c>
      <c r="G30" s="16">
        <f>STDEV(C13:S13)</f>
        <v>5.522684242351624</v>
      </c>
      <c r="H30" s="8">
        <f t="shared" si="4"/>
        <v>13.959974569115364</v>
      </c>
    </row>
    <row r="31" spans="1:15">
      <c r="A31" s="2"/>
      <c r="B31" s="13" t="s">
        <v>6</v>
      </c>
      <c r="C31" s="14">
        <f>COUNT(C14:O14)</f>
        <v>5</v>
      </c>
      <c r="D31" s="15">
        <f>AVERAGE(C14:O14)</f>
        <v>22.9</v>
      </c>
      <c r="E31" s="15">
        <f>MIN(C14:O14)</f>
        <v>21</v>
      </c>
      <c r="F31" s="15">
        <f>MAX(C14:O14)</f>
        <v>25</v>
      </c>
      <c r="G31" s="16">
        <f>STDEV(C14:O14)</f>
        <v>1.4317821063276195</v>
      </c>
      <c r="H31" s="8">
        <f t="shared" si="4"/>
        <v>6.2523236084175533</v>
      </c>
    </row>
    <row r="32" spans="1:15">
      <c r="A32" s="5" t="s">
        <v>9</v>
      </c>
      <c r="B32" s="13" t="s">
        <v>17</v>
      </c>
      <c r="C32" s="14">
        <f>COUNT(C15:O15)</f>
        <v>5</v>
      </c>
      <c r="D32" s="15">
        <f>AVERAGE(C15:O15)</f>
        <v>9.74</v>
      </c>
      <c r="E32" s="15">
        <f>MIN(C15:O15)</f>
        <v>8.6999999999999993</v>
      </c>
      <c r="F32" s="15">
        <f>MAX(C15:O15)</f>
        <v>11</v>
      </c>
      <c r="G32" s="16">
        <f>STDEV(C15:O15)</f>
        <v>0.91542339930766126</v>
      </c>
      <c r="H32" s="8">
        <f t="shared" si="4"/>
        <v>9.398597528826091</v>
      </c>
    </row>
    <row r="33" spans="1:8">
      <c r="A33" s="2"/>
      <c r="B33" s="13" t="s">
        <v>3</v>
      </c>
      <c r="C33" s="14">
        <f>COUNT(C16:O16)</f>
        <v>5</v>
      </c>
      <c r="D33" s="15">
        <f>AVERAGE(C16:O16)</f>
        <v>19.8</v>
      </c>
      <c r="E33" s="15">
        <f>MIN(C16:O16)</f>
        <v>19</v>
      </c>
      <c r="F33" s="15">
        <f>MAX(C16:O16)</f>
        <v>21</v>
      </c>
      <c r="G33" s="16">
        <f>STDEV(C16:O16)</f>
        <v>0.83666002653406879</v>
      </c>
      <c r="H33" s="8">
        <f t="shared" si="4"/>
        <v>4.2255556895660034</v>
      </c>
    </row>
    <row r="34" spans="1:8">
      <c r="A34" s="6"/>
      <c r="B34" s="1" t="s">
        <v>4</v>
      </c>
      <c r="C34" s="9">
        <f>COUNT(C17:O17)</f>
        <v>5</v>
      </c>
      <c r="D34" s="7">
        <f>AVERAGE(C17:O17)</f>
        <v>42.681187025534854</v>
      </c>
      <c r="E34" s="7">
        <f>MIN(C17:O17)</f>
        <v>34.799999999999997</v>
      </c>
      <c r="F34" s="7">
        <f>MAX(C17:O17)</f>
        <v>47.826086956521742</v>
      </c>
      <c r="G34" s="10">
        <f>STDEV(C17:O17)</f>
        <v>4.8051656611448097</v>
      </c>
      <c r="H34" s="11">
        <f t="shared" si="4"/>
        <v>11.258275591702793</v>
      </c>
    </row>
  </sheetData>
  <phoneticPr fontId="1" type="noConversion"/>
  <pageMargins left="0.75" right="0.75" top="1" bottom="1" header="0.4921259845" footer="0.4921259845"/>
  <pageSetup paperSize="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MUSEUM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Vera Eisenmann</cp:lastModifiedBy>
  <cp:lastPrinted>2000-04-19T10:34:49Z</cp:lastPrinted>
  <dcterms:created xsi:type="dcterms:W3CDTF">1999-08-09T18:36:21Z</dcterms:created>
  <dcterms:modified xsi:type="dcterms:W3CDTF">2018-03-30T05:38:48Z</dcterms:modified>
</cp:coreProperties>
</file>